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F:\Obsluha\Pracovní\Pody print 2023\DNS_ZČU_Tonery\020\Zpracování\"/>
    </mc:Choice>
  </mc:AlternateContent>
  <xr:revisionPtr revIDLastSave="0" documentId="8_{A2234687-68BF-405E-BD57-E7ECB58CFAE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nery" sheetId="1" r:id="rId1"/>
  </sheets>
  <definedNames>
    <definedName name="_xlnm.Print_Area" localSheetId="0">Tonery!$B$2:$U$10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P7" i="1"/>
  <c r="S7" i="1" l="1"/>
  <c r="R10" i="1" s="1"/>
  <c r="Q10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<sst xmlns="http://schemas.openxmlformats.org/spreadsheetml/2006/main" count="40" uniqueCount="39">
  <si>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</si>
  <si>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</si>
  <si>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</si>
  <si>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</si>
  <si>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</si>
  <si>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</si>
  <si>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</si>
  <si>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</si>
  <si>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</si>
  <si>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</si>
  <si>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</si>
  <si>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</si>
  <si>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</si>
  <si>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</si>
  <si>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</si>
  <si>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</si>
  <si>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</si>
  <si>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</si>
  <si>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</si>
  <si>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</si>
  <si>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</si>
  <si>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</si>
  <si>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</si>
  <si>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</si>
  <si>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</si>
  <si>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</si>
  <si>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</si>
  <si>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</si>
  <si>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</si>
  <si>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</si>
  <si>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Příloha č. 2 Kupní smlouvy - technická specifikace
Tonery (II.) 020 - 2023 (kompatibilní)</t>
  </si>
  <si>
    <t>ks</t>
  </si>
  <si>
    <t>Samostatná faktura</t>
  </si>
  <si>
    <t>NE</t>
  </si>
  <si>
    <t>Markéta Kasalová, DiS.,
Tel.: 37763 5016,
735 713 963</t>
  </si>
  <si>
    <t>Sedláčkova 38, 
301 00 Plzeň, 
Fakulta filozofická - Děkanát,
místnost SO 205</t>
  </si>
  <si>
    <r>
      <t xml:space="preserve">Toner do tiskárny HP Laser Jet P1505n - </t>
    </r>
    <r>
      <rPr>
        <b/>
        <sz val="11"/>
        <color theme="1"/>
        <rFont val="Calibri"/>
        <family val="2"/>
        <charset val="238"/>
        <scheme val="minor"/>
      </rPr>
      <t>černý</t>
    </r>
  </si>
  <si>
    <t xml:space="preserve">Originální, nebo kompatibilní toner splňující podmínky certifikátu STMC.
Minimální výtěžnost při 5% pokrytí 2 000 stran. </t>
  </si>
  <si>
    <t>Alternativní toner CB436A, black, 2.000 stran, HP LaserJet P1505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</si>
</sst>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</borders>
  <cellStyleXfs count="2">
    <xf numFmtId="0" fontId="0" fillId="0" borderId="0"/>
    <xf numFmtId="0" fontId="13" fillId="0" borderId="0"/>
  </cellStyleXfs>
  <cellXfs count="7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0" fillId="2" borderId="3" xfId="0" applyFont="1" applyFill="1" applyBorder="1" applyAlignment="1">
      <alignment horizontal="center" vertical="center" textRotation="90" wrapText="1"/>
    </xf>
    <xf numFmtId="0" fontId="10" fillId="6" borderId="4" xfId="0" applyFont="1" applyFill="1" applyBorder="1" applyAlignment="1">
      <alignment horizontal="center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0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0" fillId="0" borderId="0" xfId="0" applyFont="1" applyAlignment="1">
      <alignment vertical="center"/>
    </xf>
    <xf numFmtId="164" fontId="12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vertical="top" wrapText="1"/>
    </xf>
    <xf numFmtId="0" fontId="17" fillId="0" borderId="0" xfId="0" applyFont="1"/>
    <xf numFmtId="0" fontId="17" fillId="0" borderId="0" xfId="0" applyFont="1" applyAlignment="1">
      <alignment horizontal="center"/>
    </xf>
    <xf numFmtId="0" fontId="0" fillId="0" borderId="6" xfId="0" applyBorder="1"/>
    <xf numFmtId="49" fontId="20" fillId="0" borderId="0" xfId="0" applyNumberFormat="1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 applyProtection="1">
      <alignment horizontal="left" vertical="center" wrapText="1" indent="1"/>
      <protection locked="0"/>
    </xf>
    <xf numFmtId="164" fontId="11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7"/>
  <sheetViews>
    <sheetView tabSelected="1" topLeftCell="J1" zoomScaleNormal="100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1.28515625" style="1" customWidth="1"/>
    <col min="4" max="4" width="9.7109375" style="2" bestFit="1" customWidth="1"/>
    <col min="5" max="5" width="9" style="3" bestFit="1" customWidth="1"/>
    <col min="6" max="6" width="73.5703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customWidth="1"/>
    <col min="11" max="11" width="27.28515625" hidden="1" customWidth="1"/>
    <col min="12" max="12" width="21" hidden="1" customWidth="1"/>
    <col min="13" max="13" width="30.42578125" customWidth="1"/>
    <col min="14" max="14" width="35.28515625" customWidth="1"/>
    <col min="15" max="15" width="25.7109375" style="1" customWidth="1"/>
    <col min="16" max="16" width="18" style="1" hidden="1" customWidth="1"/>
    <col min="17" max="17" width="20.7109375" bestFit="1" customWidth="1"/>
    <col min="18" max="18" width="23.7109375" customWidth="1"/>
    <col min="19" max="19" width="20.7109375" bestFit="1" customWidth="1"/>
    <col min="20" max="20" width="19.7109375" bestFit="1" customWidth="1"/>
    <col min="21" max="21" width="14.42578125" hidden="1" customWidth="1"/>
    <col min="22" max="22" width="40.42578125" style="4" customWidth="1"/>
  </cols>
  <sheetData>
    <row r="1" spans="2:22" ht="42" customHeight="1" x14ac:dyDescent="0.25">
      <c r="B1" s="62" t="s">
        <v>30</v>
      </c>
      <c r="C1" s="63"/>
      <c r="D1" s="34"/>
      <c r="E1" s="35"/>
      <c r="G1" s="40"/>
    </row>
    <row r="2" spans="2:22" ht="60" customHeight="1" x14ac:dyDescent="0.25">
      <c r="B2" s="9"/>
      <c r="C2"/>
      <c r="D2" s="9"/>
      <c r="E2" s="10"/>
      <c r="F2" s="5"/>
      <c r="G2" s="69"/>
      <c r="H2" s="70"/>
      <c r="I2" s="70"/>
      <c r="J2" s="70"/>
      <c r="K2" s="70"/>
      <c r="L2" s="70"/>
      <c r="M2" s="70"/>
      <c r="N2" s="70"/>
      <c r="O2" s="70"/>
      <c r="P2" s="5"/>
      <c r="Q2" s="6"/>
      <c r="R2" s="6"/>
      <c r="T2" s="6"/>
      <c r="U2" s="7"/>
      <c r="V2" s="8"/>
    </row>
    <row r="3" spans="2:22" ht="33" customHeight="1" x14ac:dyDescent="0.25">
      <c r="B3" s="14"/>
      <c r="C3" s="12" t="s">
        <v>0</v>
      </c>
      <c r="D3" s="13"/>
      <c r="E3" s="13"/>
      <c r="F3" s="13"/>
      <c r="G3" s="70"/>
      <c r="H3" s="70"/>
      <c r="I3" s="70"/>
      <c r="J3" s="70"/>
      <c r="K3" s="70"/>
      <c r="L3" s="70"/>
      <c r="M3" s="70"/>
      <c r="N3" s="70"/>
      <c r="O3" s="70"/>
      <c r="P3" s="36"/>
      <c r="Q3" s="36"/>
      <c r="R3" s="36"/>
      <c r="S3" s="36"/>
      <c r="T3" s="36"/>
    </row>
    <row r="4" spans="2:22" ht="18" customHeight="1" thickBot="1" x14ac:dyDescent="0.3">
      <c r="B4" s="15"/>
      <c r="C4" s="16" t="s">
        <v>1</v>
      </c>
      <c r="D4" s="13"/>
      <c r="E4" s="13"/>
      <c r="F4" s="13"/>
      <c r="G4" s="13"/>
      <c r="H4" s="13"/>
      <c r="I4" s="6"/>
      <c r="J4" s="6"/>
      <c r="K4" s="6"/>
      <c r="L4" s="6"/>
      <c r="M4" s="6"/>
      <c r="N4" s="6"/>
      <c r="O4" s="5"/>
      <c r="P4" s="5"/>
      <c r="Q4" s="6"/>
      <c r="R4" s="6"/>
      <c r="T4" s="6"/>
    </row>
    <row r="5" spans="2:22" ht="34.5" customHeight="1" thickBot="1" x14ac:dyDescent="0.3">
      <c r="B5" s="17"/>
      <c r="C5" s="18"/>
      <c r="D5" s="19"/>
      <c r="E5" s="19"/>
      <c r="F5" s="5"/>
      <c r="G5" s="20" t="s">
        <v>2</v>
      </c>
      <c r="H5" s="5"/>
      <c r="I5" s="5"/>
      <c r="J5"/>
      <c r="N5" s="21"/>
      <c r="O5" s="21"/>
      <c r="P5"/>
      <c r="R5" s="20" t="s">
        <v>2</v>
      </c>
      <c r="U5" s="11"/>
      <c r="V5"/>
    </row>
    <row r="6" spans="2:22" ht="66.75" customHeight="1" thickTop="1" thickBot="1" x14ac:dyDescent="0.3">
      <c r="B6" s="22" t="s">
        <v>3</v>
      </c>
      <c r="C6" s="23" t="s">
        <v>16</v>
      </c>
      <c r="D6" s="23" t="s">
        <v>4</v>
      </c>
      <c r="E6" s="23" t="s">
        <v>17</v>
      </c>
      <c r="F6" s="23" t="s">
        <v>18</v>
      </c>
      <c r="G6" s="24" t="s">
        <v>5</v>
      </c>
      <c r="H6" s="23" t="s">
        <v>15</v>
      </c>
      <c r="I6" s="23" t="s">
        <v>19</v>
      </c>
      <c r="J6" s="23" t="s">
        <v>20</v>
      </c>
      <c r="K6" s="23" t="s">
        <v>29</v>
      </c>
      <c r="L6" s="23" t="s">
        <v>21</v>
      </c>
      <c r="M6" s="54" t="s">
        <v>22</v>
      </c>
      <c r="N6" s="23" t="s">
        <v>23</v>
      </c>
      <c r="O6" s="23" t="s">
        <v>24</v>
      </c>
      <c r="P6" s="23" t="s">
        <v>25</v>
      </c>
      <c r="Q6" s="23" t="s">
        <v>6</v>
      </c>
      <c r="R6" s="25" t="s">
        <v>7</v>
      </c>
      <c r="S6" s="54" t="s">
        <v>8</v>
      </c>
      <c r="T6" s="54" t="s">
        <v>9</v>
      </c>
      <c r="U6" s="23" t="s">
        <v>26</v>
      </c>
      <c r="V6" s="23" t="s">
        <v>27</v>
      </c>
    </row>
    <row r="7" spans="2:22" ht="133.5" customHeight="1" thickTop="1" thickBot="1" x14ac:dyDescent="0.3">
      <c r="B7" s="41">
        <v>1</v>
      </c>
      <c r="C7" s="55" t="s">
        <v>36</v>
      </c>
      <c r="D7" s="42">
        <v>3</v>
      </c>
      <c r="E7" s="43" t="s">
        <v>31</v>
      </c>
      <c r="F7" s="55" t="s">
        <v>37</v>
      </c>
      <c r="G7" s="56" t="s">
        <v>38</v>
      </c>
      <c r="H7" s="44" t="s">
        <v>28</v>
      </c>
      <c r="I7" s="51" t="s">
        <v>32</v>
      </c>
      <c r="J7" s="45" t="s">
        <v>33</v>
      </c>
      <c r="K7" s="43"/>
      <c r="L7" s="43"/>
      <c r="M7" s="51" t="s">
        <v>34</v>
      </c>
      <c r="N7" s="51" t="s">
        <v>35</v>
      </c>
      <c r="O7" s="46">
        <v>21</v>
      </c>
      <c r="P7" s="47">
        <f t="shared" ref="P7" si="0">D7*Q7</f>
        <v>4800</v>
      </c>
      <c r="Q7" s="48">
        <v>1600</v>
      </c>
      <c r="R7" s="57">
        <v>196</v>
      </c>
      <c r="S7" s="49">
        <f t="shared" ref="S7" si="1">D7*R7</f>
        <v>588</v>
      </c>
      <c r="T7" s="50" t="str">
        <f t="shared" ref="T7" si="2">IF(ISNUMBER(R7), IF(R7&gt;Q7,"NEVYHOVUJE","VYHOVUJE")," ")</f>
        <v>VYHOVUJE</v>
      </c>
      <c r="U7" s="43"/>
      <c r="V7" s="43" t="s">
        <v>10</v>
      </c>
    </row>
    <row r="8" spans="2:22" ht="13.5" customHeight="1" thickTop="1" thickBot="1" x14ac:dyDescent="0.3">
      <c r="C8"/>
      <c r="D8"/>
      <c r="E8"/>
      <c r="F8"/>
      <c r="G8"/>
      <c r="H8"/>
      <c r="I8"/>
      <c r="J8"/>
      <c r="O8"/>
      <c r="P8"/>
      <c r="S8" s="39"/>
    </row>
    <row r="9" spans="2:22" ht="60.75" customHeight="1" thickTop="1" thickBot="1" x14ac:dyDescent="0.3">
      <c r="B9" s="64" t="s">
        <v>11</v>
      </c>
      <c r="C9" s="65"/>
      <c r="D9" s="65"/>
      <c r="E9" s="65"/>
      <c r="F9" s="65"/>
      <c r="G9" s="65"/>
      <c r="H9" s="53"/>
      <c r="I9" s="26"/>
      <c r="J9" s="26"/>
      <c r="K9" s="26"/>
      <c r="L9" s="27"/>
      <c r="M9" s="11"/>
      <c r="N9" s="11"/>
      <c r="O9" s="28"/>
      <c r="P9" s="28"/>
      <c r="Q9" s="29" t="s">
        <v>12</v>
      </c>
      <c r="R9" s="66" t="s">
        <v>13</v>
      </c>
      <c r="S9" s="67"/>
      <c r="T9" s="68"/>
      <c r="U9" s="21"/>
      <c r="V9" s="30"/>
    </row>
    <row r="10" spans="2:22" ht="33" customHeight="1" thickTop="1" thickBot="1" x14ac:dyDescent="0.3">
      <c r="B10" s="58" t="s">
        <v>14</v>
      </c>
      <c r="C10" s="58"/>
      <c r="D10" s="58"/>
      <c r="E10" s="58"/>
      <c r="F10" s="58"/>
      <c r="G10" s="58"/>
      <c r="H10" s="52"/>
      <c r="I10" s="31"/>
      <c r="L10" s="9"/>
      <c r="M10" s="9"/>
      <c r="N10" s="9"/>
      <c r="O10" s="32"/>
      <c r="P10" s="32"/>
      <c r="Q10" s="33">
        <f>SUM(P7:P7)</f>
        <v>4800</v>
      </c>
      <c r="R10" s="59">
        <f>SUM(S7:S7)</f>
        <v>588</v>
      </c>
      <c r="S10" s="60"/>
      <c r="T10" s="61"/>
    </row>
    <row r="11" spans="2:22" ht="14.25" customHeight="1" thickTop="1" x14ac:dyDescent="0.25">
      <c r="B11" s="37"/>
    </row>
    <row r="12" spans="2:22" ht="14.25" customHeight="1" x14ac:dyDescent="0.25">
      <c r="B12" s="38"/>
      <c r="C12" s="37"/>
    </row>
    <row r="13" spans="2:22" ht="14.25" customHeight="1" x14ac:dyDescent="0.25"/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59o3ftpMqivKZ/HJw7NyAbZ+JzVNur+KC92FQvGLvrXQnKwI2P52PtzkoSOB/xxVxRPXR32TBj6j4H/6t9vSHg==" saltValue="rjT0pFl4M9o+k3L04yz1OA==" spinCount="100000" sheet="1" objects="1" scenarios="1"/>
  <mergeCells count="6">
    <mergeCell ref="B10:G10"/>
    <mergeCell ref="R10:T10"/>
    <mergeCell ref="B1:C1"/>
    <mergeCell ref="B9:G9"/>
    <mergeCell ref="R9:T9"/>
    <mergeCell ref="G2:O3"/>
  </mergeCells>
  <phoneticPr fontId="18" type="noConversion"/>
  <conditionalFormatting sqref="B7 D7">
    <cfRule type="containsBlanks" dxfId="11" priority="57">
      <formula>LEN(TRIM(B7))=0</formula>
    </cfRule>
  </conditionalFormatting>
  <conditionalFormatting sqref="B7">
    <cfRule type="cellIs" dxfId="10" priority="52" operator="greaterThanOrEqual">
      <formula>1</formula>
    </cfRule>
  </conditionalFormatting>
  <conditionalFormatting sqref="T7">
    <cfRule type="cellIs" dxfId="9" priority="49" operator="equal">
      <formula>"VYHOVUJE"</formula>
    </cfRule>
  </conditionalFormatting>
  <conditionalFormatting sqref="T7">
    <cfRule type="cellIs" dxfId="8" priority="48" operator="equal">
      <formula>"NEVYHOVUJE"</formula>
    </cfRule>
  </conditionalFormatting>
  <conditionalFormatting sqref="G7 R7">
    <cfRule type="containsBlanks" dxfId="7" priority="29">
      <formula>LEN(TRIM(G7))=0</formula>
    </cfRule>
  </conditionalFormatting>
  <conditionalFormatting sqref="G7 R7">
    <cfRule type="notContainsBlanks" dxfId="6" priority="27">
      <formula>LEN(TRIM(G7))&gt;0</formula>
    </cfRule>
  </conditionalFormatting>
  <conditionalFormatting sqref="G7 R7">
    <cfRule type="notContainsBlanks" dxfId="5" priority="26">
      <formula>LEN(TRIM(G7))&gt;0</formula>
    </cfRule>
  </conditionalFormatting>
  <conditionalFormatting sqref="G7">
    <cfRule type="notContainsBlanks" dxfId="4" priority="25">
      <formula>LEN(TRIM(G7))&gt;0</formula>
    </cfRule>
  </conditionalFormatting>
  <conditionalFormatting sqref="H7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">
    <cfRule type="notContainsBlanks" dxfId="0" priority="4">
      <formula>LEN(TRIM(H7))&gt;0</formula>
    </cfRule>
  </conditionalFormatting>
  <dataValidations count="3">
    <dataValidation type="list" showInputMessage="1" showErrorMessage="1" sqref="E7" xr:uid="{00000000-0002-0000-0000-000000000000}">
      <formula1>"ks,bal,sada,"</formula1>
    </dataValidation>
    <dataValidation type="list" showInputMessage="1" showErrorMessage="1" sqref="H7 J7" xr:uid="{00000000-0002-0000-0000-000001000000}">
      <formula1>"ANO,NE"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admin</cp:lastModifiedBy>
  <cp:revision>1</cp:revision>
  <cp:lastPrinted>2022-07-20T05:13:43Z</cp:lastPrinted>
  <dcterms:created xsi:type="dcterms:W3CDTF">2014-03-05T12:43:32Z</dcterms:created>
  <dcterms:modified xsi:type="dcterms:W3CDTF">2023-05-15T12:10:17Z</dcterms:modified>
</cp:coreProperties>
</file>